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39" documentId="13_ncr:1_{5895DF07-BF50-404E-85CA-85A8F89F6683}" xr6:coauthVersionLast="47" xr6:coauthVersionMax="47" xr10:uidLastSave="{0DAF129A-59A3-4D89-BA1C-FF9AFAC049A9}"/>
  <bookViews>
    <workbookView xWindow="20370" yWindow="-120" windowWidth="21840" windowHeight="13140" xr2:uid="{00000000-000D-0000-FFFF-FFFF00000000}"/>
  </bookViews>
  <sheets>
    <sheet name="Cálculo" sheetId="1" r:id="rId1"/>
    <sheet name="Parâmetr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9" i="1"/>
  <c r="B11" i="1" s="1"/>
  <c r="B6" i="1"/>
  <c r="B8" i="1" s="1"/>
  <c r="B14" i="1" l="1"/>
  <c r="B17" i="1" s="1"/>
</calcChain>
</file>

<file path=xl/sharedStrings.xml><?xml version="1.0" encoding="utf-8"?>
<sst xmlns="http://schemas.openxmlformats.org/spreadsheetml/2006/main" count="33" uniqueCount="32">
  <si>
    <t>Valor da diária</t>
  </si>
  <si>
    <t>Dias utilizados</t>
  </si>
  <si>
    <t>Valor da hora extra para motorista</t>
  </si>
  <si>
    <t>Total em diárias</t>
  </si>
  <si>
    <t>LOTE</t>
  </si>
  <si>
    <t>VALOR DA DIÁRIA (R$)</t>
  </si>
  <si>
    <t>LOTE 01 - Locação de veículos sem motorista com abrangência em todo estado do Rio Grande do Sul, com quilometragem livre. – MODELO: VOYAGE 1.6 – MARCA: VW (Locadora: Rural Rental)</t>
  </si>
  <si>
    <t>LOTE 03 - Locação de veículos tipo van com motorista, com capacidade para até 14 (quatorze) passageiros, em todo estado do Rio Grande do Sul (Locadora: Rural Rental)</t>
  </si>
  <si>
    <t>LOTE 04 - Locação de veículos tipo microônibus com motorista, com capacidade para até 25 (vinte e cinco) passageiros, em todo estado do Rio Grande do Sul (Locadora: Rural Rental)</t>
  </si>
  <si>
    <t>LOTE 05 - Locação de veículos tipo ônibus com motorista, com capacidade para até 40 (quarenta) passageiros, com abrangência em todo estado do Rio Grande do Sul (Locadora: Rural Rental)</t>
  </si>
  <si>
    <t>LOTE 02 - Locação de veículos com motorista abrangência em todo estado do Rio Grande do Sul, com quilometragem livre (Locadora: Panorama)</t>
  </si>
  <si>
    <t>VALOR DO KM EXTRA - excedente a 100km (R$)</t>
  </si>
  <si>
    <t>VALOR DA HORA EXTRA - excedente a 8h (R$)</t>
  </si>
  <si>
    <t>TOTAL ESTIMADO</t>
  </si>
  <si>
    <t>PASSO A PASSO PARA PREENCHIMENTO DA PLANILHA</t>
  </si>
  <si>
    <t>FUNDAÇÃO DE APOIO DA UNIVERSIDADE FEDERAL DO RIO GRANDE DO SUL 
TERMO DE COMPROMISSO 001/2022 - LOCAÇÃO DE VEÍCULOS
SIMULAÇÃO DE DESPESA DE DIÁRIA</t>
  </si>
  <si>
    <t>Selecione o lote para cálculo da simulação</t>
  </si>
  <si>
    <r>
      <rPr>
        <b/>
        <sz val="11"/>
        <color theme="1"/>
        <rFont val="Calibri"/>
        <family val="2"/>
        <scheme val="minor"/>
      </rPr>
      <t>PASSO 1:</t>
    </r>
    <r>
      <rPr>
        <sz val="11"/>
        <color theme="1"/>
        <rFont val="Calibri"/>
        <family val="2"/>
        <scheme val="minor"/>
      </rPr>
      <t xml:space="preserve"> Selecionar o lote da Seleção Pública (tipo de serviço de locação) desejado</t>
    </r>
  </si>
  <si>
    <r>
      <rPr>
        <b/>
        <sz val="11"/>
        <color theme="1"/>
        <rFont val="Calibri"/>
        <family val="2"/>
        <scheme val="minor"/>
      </rPr>
      <t xml:space="preserve">PASSO 2: </t>
    </r>
    <r>
      <rPr>
        <sz val="11"/>
        <color theme="1"/>
        <rFont val="Calibri"/>
        <family val="2"/>
        <scheme val="minor"/>
      </rPr>
      <t>Preencher a quantidade de dias que será utilizado o veículo (número de diárias)</t>
    </r>
  </si>
  <si>
    <t>Total estimado em km excedente</t>
  </si>
  <si>
    <t>Total estimado em horas extras</t>
  </si>
  <si>
    <r>
      <rPr>
        <b/>
        <sz val="11"/>
        <color theme="1"/>
        <rFont val="Calibri"/>
        <family val="2"/>
        <scheme val="minor"/>
      </rPr>
      <t>PASSO 4:</t>
    </r>
    <r>
      <rPr>
        <sz val="11"/>
        <color theme="1"/>
        <rFont val="Calibri"/>
        <family val="2"/>
        <scheme val="minor"/>
      </rPr>
      <t xml:space="preserve"> Preencher a estimativa de hora extra do motorista, excedente a 8 horas/dia  (no caso de veículos dos lotes 2 a 5)</t>
    </r>
  </si>
  <si>
    <t>VALOR TOTAL ESTIMADO PARA A ORDEM DE COMPRA (informar na Solicitação de Compra)</t>
  </si>
  <si>
    <t>Período da locação:</t>
  </si>
  <si>
    <t>Número do Projeto:</t>
  </si>
  <si>
    <t>Estimativa de hora extra do motorista (excedente a 8 horas/dia)</t>
  </si>
  <si>
    <t>Estimativa de quilometragem excedente a 100km (ida e volta)</t>
  </si>
  <si>
    <t>Valor KM rodado excedente a 100KM</t>
  </si>
  <si>
    <r>
      <rPr>
        <b/>
        <sz val="11"/>
        <color theme="1"/>
        <rFont val="Calibri"/>
        <family val="2"/>
        <scheme val="minor"/>
      </rPr>
      <t>PASSO 3:</t>
    </r>
    <r>
      <rPr>
        <sz val="11"/>
        <color theme="1"/>
        <rFont val="Calibri"/>
        <family val="2"/>
        <scheme val="minor"/>
      </rPr>
      <t xml:space="preserve"> Preencher a estimativa de quilometragem excedente a 100km, considerando o total do percurso de ida e volta (no caso de veículos dos lotes 3 a 5)</t>
    </r>
  </si>
  <si>
    <r>
      <rPr>
        <b/>
        <sz val="11"/>
        <color theme="1"/>
        <rFont val="Calibri"/>
        <family val="2"/>
        <scheme val="minor"/>
      </rPr>
      <t xml:space="preserve">PASSO 6: </t>
    </r>
    <r>
      <rPr>
        <sz val="11"/>
        <color theme="1"/>
        <rFont val="Calibri"/>
        <family val="2"/>
        <scheme val="minor"/>
      </rPr>
      <t>Salvar este documento em formato PDF e anexar a Solicitação de Compra</t>
    </r>
  </si>
  <si>
    <r>
      <rPr>
        <b/>
        <sz val="11"/>
        <color theme="1"/>
        <rFont val="Calibri"/>
        <family val="2"/>
        <scheme val="minor"/>
      </rPr>
      <t>PASSO 5:</t>
    </r>
    <r>
      <rPr>
        <sz val="11"/>
        <color theme="1"/>
        <rFont val="Calibri"/>
        <family val="2"/>
        <scheme val="minor"/>
      </rPr>
      <t xml:space="preserve"> Acrescentar o valor correspondente a pedágios entre os trechos de ida e volta da viagem</t>
    </r>
  </si>
  <si>
    <t>Previsão de pedágios para os trechos de ida e volta, quando veículo com motorista (em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</si>
</sst>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44" fontId="2" fillId="3" borderId="8" xfId="1" applyFont="1" applyFill="1" applyBorder="1" applyAlignment="1" applyProtection="1">
      <alignment horizontal="center" wrapText="1"/>
    </xf>
    <xf numFmtId="44" fontId="3" fillId="2" borderId="2" xfId="1" applyFont="1" applyFill="1" applyBorder="1" applyProtection="1"/>
    <xf numFmtId="44" fontId="3" fillId="2" borderId="6" xfId="0" applyNumberFormat="1" applyFont="1" applyFill="1" applyBorder="1"/>
    <xf numFmtId="44" fontId="3" fillId="2" borderId="2" xfId="1" applyFont="1" applyFill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3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wrapText="1"/>
    </xf>
    <xf numFmtId="0" fontId="2" fillId="0" borderId="4" xfId="0" applyFont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44" fontId="2" fillId="0" borderId="12" xfId="0" applyNumberFormat="1" applyFont="1" applyBorder="1" applyAlignment="1" applyProtection="1">
      <alignment vertical="center"/>
      <protection locked="0"/>
    </xf>
    <xf numFmtId="0" fontId="0" fillId="2" borderId="0" xfId="0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2" borderId="0" xfId="0" applyFill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7"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322070</xdr:colOff>
      <xdr:row>0</xdr:row>
      <xdr:rowOff>76200</xdr:rowOff>
    </xdr:from>
    <xdr:to>
      <xdr:col>0</xdr:col>
      <xdr:colOff>2500387</xdr:colOff>
      <xdr:row>0</xdr:row>
      <xdr:rowOff>702252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070" y="76200"/>
          <a:ext cx="2178317" cy="626052"/>
        </a:xfrm>
        <a:prstGeom prst="rect">
          <a:avLst/>
        </a:prstGeom>
      </xdr:spPr>
    </xdr:pic>
    <xdr:clientData/>
  </xdr:twoCellAnchor>
  <xdr:twoCellAnchor>
    <xdr:from>
      <xdr:col>2</xdr:col>
      <xdr:colOff>66674</xdr:colOff>
      <xdr:row>12</xdr:row>
      <xdr:rowOff>104775</xdr:rowOff>
    </xdr:from>
    <xdr:to>
      <xdr:col>2</xdr:col>
      <xdr:colOff>590549</xdr:colOff>
      <xdr:row>12</xdr:row>
      <xdr:rowOff>304800</xdr:rowOff>
    </xdr:to>
    <xdr:sp macro="" textlink="">
      <xdr:nvSpPr>
        <xdr:cNvPr id="6" name="Seta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10149" y="3886200"/>
          <a:ext cx="523875" cy="2000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47625</xdr:colOff>
      <xdr:row>16</xdr:row>
      <xdr:rowOff>0</xdr:rowOff>
    </xdr:from>
    <xdr:to>
      <xdr:col>2</xdr:col>
      <xdr:colOff>571500</xdr:colOff>
      <xdr:row>16</xdr:row>
      <xdr:rowOff>200025</xdr:rowOff>
    </xdr:to>
    <xdr:sp macro="" textlink="">
      <xdr:nvSpPr>
        <xdr:cNvPr id="5" name="Seta para a Direita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57775" y="4362450"/>
          <a:ext cx="523875" cy="2000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228600</xdr:colOff>
      <xdr:row>4</xdr:row>
      <xdr:rowOff>533400</xdr:rowOff>
    </xdr:from>
    <xdr:to>
      <xdr:col>2</xdr:col>
      <xdr:colOff>605064</xdr:colOff>
      <xdr:row>5</xdr:row>
      <xdr:rowOff>0</xdr:rowOff>
    </xdr:to>
    <xdr:sp macro="" textlink="">
      <xdr:nvSpPr>
        <xdr:cNvPr id="8" name="Seta para a Direita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91125" y="2057400"/>
          <a:ext cx="376464" cy="190500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47625</xdr:colOff>
      <xdr:row>6</xdr:row>
      <xdr:rowOff>0</xdr:rowOff>
    </xdr:from>
    <xdr:to>
      <xdr:col>2</xdr:col>
      <xdr:colOff>571500</xdr:colOff>
      <xdr:row>7</xdr:row>
      <xdr:rowOff>9525</xdr:rowOff>
    </xdr:to>
    <xdr:sp macro="" textlink="">
      <xdr:nvSpPr>
        <xdr:cNvPr id="9" name="Seta para a Direita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057775" y="2438400"/>
          <a:ext cx="523875" cy="2000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1905000</xdr:colOff>
      <xdr:row>4</xdr:row>
      <xdr:rowOff>533400</xdr:rowOff>
    </xdr:from>
    <xdr:to>
      <xdr:col>2</xdr:col>
      <xdr:colOff>200025</xdr:colOff>
      <xdr:row>5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3950" y="2057400"/>
          <a:ext cx="228600" cy="1905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47624</xdr:colOff>
      <xdr:row>9</xdr:row>
      <xdr:rowOff>104775</xdr:rowOff>
    </xdr:from>
    <xdr:to>
      <xdr:col>2</xdr:col>
      <xdr:colOff>571499</xdr:colOff>
      <xdr:row>9</xdr:row>
      <xdr:rowOff>304800</xdr:rowOff>
    </xdr:to>
    <xdr:sp macro="" textlink="">
      <xdr:nvSpPr>
        <xdr:cNvPr id="11" name="Seta para a Direit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57774" y="3124200"/>
          <a:ext cx="523875" cy="2000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66675</xdr:colOff>
      <xdr:row>13</xdr:row>
      <xdr:rowOff>190500</xdr:rowOff>
    </xdr:from>
    <xdr:to>
      <xdr:col>2</xdr:col>
      <xdr:colOff>590550</xdr:colOff>
      <xdr:row>14</xdr:row>
      <xdr:rowOff>190500</xdr:rowOff>
    </xdr:to>
    <xdr:sp macro="" textlink="">
      <xdr:nvSpPr>
        <xdr:cNvPr id="4" name="Seta para a Direita 5">
          <a:extLst>
            <a:ext uri="{FF2B5EF4-FFF2-40B4-BE49-F238E27FC236}">
              <a16:creationId xmlns:a16="http://schemas.microsoft.com/office/drawing/2014/main" id="{771B6ACF-A77E-497C-91FE-4C65F2264433}"/>
            </a:ext>
          </a:extLst>
        </xdr:cNvPr>
        <xdr:cNvSpPr/>
      </xdr:nvSpPr>
      <xdr:spPr>
        <a:xfrm>
          <a:off x="5010150" y="4248150"/>
          <a:ext cx="523875" cy="2000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D7" totalsRowShown="0" headerRowDxfId="6" dataDxfId="5" dataCellStyle="Moeda">
  <autoFilter ref="A1:D7" xr:uid="{00000000-0009-0000-0100-000001000000}"/>
  <tableColumns count="4">
    <tableColumn id="1" xr3:uid="{00000000-0010-0000-0000-000001000000}" name="LOTE" dataDxfId="4"/>
    <tableColumn id="2" xr3:uid="{00000000-0010-0000-0000-000002000000}" name="VALOR DA DIÁRIA (R$)" dataDxfId="3" dataCellStyle="Moeda"/>
    <tableColumn id="3" xr3:uid="{00000000-0010-0000-0000-000003000000}" name="VALOR DA HORA EXTRA - excedente a 8h (R$)" dataDxfId="2" dataCellStyle="Moeda"/>
    <tableColumn id="4" xr3:uid="{00000000-0010-0000-0000-000004000000}" name="VALOR DO KM EXTRA - excedente a 100km (R$)" dataDxfId="1" dataCellStyle="Moeda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tabSelected="1" zoomScaleNormal="100" workbookViewId="0">
      <selection activeCell="A5" sqref="A5:B5"/>
    </sheetView>
  </sheetViews>
  <sheetFormatPr defaultRowHeight="15" x14ac:dyDescent="0.25"/>
  <cols>
    <col min="1" max="1" width="45.140625" style="12" customWidth="1"/>
    <col min="2" max="2" width="29" style="5" customWidth="1"/>
    <col min="3" max="8" width="9.140625" style="5"/>
    <col min="9" max="10" width="9.140625" style="5" customWidth="1"/>
    <col min="11" max="11" width="18.140625" style="5" customWidth="1"/>
    <col min="12" max="12" width="7.140625" style="5" hidden="1" customWidth="1"/>
    <col min="13" max="16384" width="9.140625" style="5"/>
  </cols>
  <sheetData>
    <row r="1" spans="1:12" ht="59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7.25" customHeight="1" x14ac:dyDescent="0.25">
      <c r="A2" s="17" t="s">
        <v>24</v>
      </c>
      <c r="B2" s="19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5">
      <c r="A3" s="17" t="s">
        <v>23</v>
      </c>
      <c r="B3" s="18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8" customHeight="1" thickBot="1" x14ac:dyDescent="0.3">
      <c r="A4" s="4"/>
      <c r="B4" s="10"/>
      <c r="D4" s="27" t="s">
        <v>14</v>
      </c>
      <c r="E4" s="27"/>
      <c r="F4" s="27"/>
      <c r="G4" s="27"/>
      <c r="H4" s="27"/>
      <c r="I4" s="27"/>
      <c r="J4" s="27"/>
      <c r="K4" s="27"/>
      <c r="L4" s="27"/>
    </row>
    <row r="5" spans="1:12" ht="57" customHeight="1" thickBot="1" x14ac:dyDescent="0.3">
      <c r="A5" s="29" t="s">
        <v>16</v>
      </c>
      <c r="B5" s="30"/>
      <c r="C5"/>
      <c r="D5" s="31" t="s">
        <v>17</v>
      </c>
      <c r="E5" s="31"/>
      <c r="F5" s="31"/>
      <c r="G5" s="31"/>
      <c r="H5" s="31"/>
      <c r="I5" s="31"/>
      <c r="J5" s="31"/>
      <c r="K5" s="31"/>
      <c r="L5" s="31"/>
    </row>
    <row r="6" spans="1:12" x14ac:dyDescent="0.25">
      <c r="A6" s="13" t="s">
        <v>0</v>
      </c>
      <c r="B6" s="7">
        <f>VLOOKUP(A5,Parâmetros!A2:D7,2,FALSE)</f>
        <v>0</v>
      </c>
      <c r="C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20" t="s">
        <v>1</v>
      </c>
      <c r="B7" s="21"/>
      <c r="C7"/>
      <c r="D7" s="31" t="s">
        <v>18</v>
      </c>
      <c r="E7" s="31"/>
      <c r="F7" s="31"/>
      <c r="G7" s="31"/>
      <c r="H7" s="31"/>
      <c r="I7" s="31"/>
      <c r="J7" s="31"/>
      <c r="K7" s="31"/>
      <c r="L7" s="31"/>
    </row>
    <row r="8" spans="1:12" ht="15.75" thickBot="1" x14ac:dyDescent="0.3">
      <c r="A8" s="14" t="s">
        <v>3</v>
      </c>
      <c r="B8" s="8">
        <f>B7*B6</f>
        <v>0</v>
      </c>
      <c r="C8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5">
      <c r="A9" s="13" t="s">
        <v>27</v>
      </c>
      <c r="B9" s="9">
        <f>VLOOKUP(A5,Parâmetros!A2:D7,4,FALSE)</f>
        <v>0</v>
      </c>
      <c r="C9"/>
      <c r="D9" s="16"/>
      <c r="E9" s="16"/>
      <c r="F9" s="16"/>
      <c r="G9" s="16"/>
      <c r="H9" s="16"/>
      <c r="I9" s="16"/>
      <c r="J9" s="16"/>
      <c r="K9" s="16"/>
      <c r="L9" s="16"/>
    </row>
    <row r="10" spans="1:12" ht="29.25" customHeight="1" x14ac:dyDescent="0.25">
      <c r="A10" s="20" t="s">
        <v>26</v>
      </c>
      <c r="B10" s="21"/>
      <c r="C10"/>
      <c r="D10" s="28" t="s">
        <v>28</v>
      </c>
      <c r="E10" s="28"/>
      <c r="F10" s="28"/>
      <c r="G10" s="28"/>
      <c r="H10" s="28"/>
      <c r="I10" s="28"/>
      <c r="J10" s="28"/>
      <c r="K10" s="28"/>
      <c r="L10" s="28"/>
    </row>
    <row r="11" spans="1:12" ht="15.75" thickBot="1" x14ac:dyDescent="0.3">
      <c r="A11" s="14" t="s">
        <v>19</v>
      </c>
      <c r="B11" s="8">
        <f>B10*B9</f>
        <v>0</v>
      </c>
      <c r="C11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25">
      <c r="A12" s="13" t="s">
        <v>2</v>
      </c>
      <c r="B12" s="9">
        <f>VLOOKUP(A5,Parâmetros!A2:D7,3,FALSE)</f>
        <v>0</v>
      </c>
      <c r="C12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30" x14ac:dyDescent="0.25">
      <c r="A13" s="20" t="s">
        <v>25</v>
      </c>
      <c r="B13" s="21"/>
      <c r="C13"/>
      <c r="D13" s="31" t="s">
        <v>21</v>
      </c>
      <c r="E13" s="31"/>
      <c r="F13" s="31"/>
      <c r="G13" s="31"/>
      <c r="H13" s="31"/>
      <c r="I13" s="31"/>
      <c r="J13" s="31"/>
      <c r="K13" s="31"/>
      <c r="L13" s="31"/>
    </row>
    <row r="14" spans="1:12" ht="15.75" thickBot="1" x14ac:dyDescent="0.3">
      <c r="A14" s="14" t="s">
        <v>20</v>
      </c>
      <c r="B14" s="8">
        <f>B13*B12</f>
        <v>0</v>
      </c>
      <c r="C14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30.75" customHeight="1" thickBot="1" x14ac:dyDescent="0.3">
      <c r="A15" s="22" t="s">
        <v>31</v>
      </c>
      <c r="B15" s="23"/>
      <c r="C15"/>
      <c r="D15" s="31" t="s">
        <v>30</v>
      </c>
      <c r="E15" s="31"/>
      <c r="F15" s="31"/>
      <c r="G15" s="31"/>
      <c r="H15" s="31"/>
      <c r="I15" s="31"/>
      <c r="J15" s="31"/>
      <c r="K15" s="31"/>
      <c r="L15" s="16"/>
    </row>
    <row r="16" spans="1:12" ht="4.5" customHeight="1" thickBot="1" x14ac:dyDescent="0.3">
      <c r="A16" s="32"/>
      <c r="B16" s="33"/>
      <c r="C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6.5" customHeight="1" thickBot="1" x14ac:dyDescent="0.3">
      <c r="A17" s="15" t="s">
        <v>13</v>
      </c>
      <c r="B17" s="6">
        <f>SUM(B8,B11,B14,B15)</f>
        <v>0</v>
      </c>
      <c r="C17"/>
      <c r="D17" s="25" t="s">
        <v>22</v>
      </c>
      <c r="E17" s="25"/>
      <c r="F17" s="25"/>
      <c r="G17" s="25"/>
      <c r="H17" s="25"/>
      <c r="I17" s="25"/>
      <c r="J17" s="25"/>
      <c r="K17" s="25"/>
      <c r="L17" s="25"/>
    </row>
    <row r="18" spans="1:12" ht="9.75" customHeight="1" x14ac:dyDescent="0.25">
      <c r="C18"/>
      <c r="D18"/>
      <c r="E18"/>
      <c r="F18"/>
      <c r="G18"/>
      <c r="H18"/>
      <c r="I18"/>
      <c r="J18"/>
      <c r="K18"/>
      <c r="L18"/>
    </row>
    <row r="19" spans="1:12" x14ac:dyDescent="0.25">
      <c r="D19" s="24" t="s">
        <v>29</v>
      </c>
      <c r="E19" s="24"/>
      <c r="F19" s="24"/>
      <c r="G19" s="24"/>
      <c r="H19" s="24"/>
      <c r="I19" s="24"/>
      <c r="J19" s="24"/>
      <c r="K19" s="24"/>
    </row>
  </sheetData>
  <sheetProtection formatCells="0" selectLockedCells="1" autoFilter="0"/>
  <mergeCells count="11">
    <mergeCell ref="D19:K19"/>
    <mergeCell ref="D17:L17"/>
    <mergeCell ref="A1:L1"/>
    <mergeCell ref="D4:L4"/>
    <mergeCell ref="D10:L11"/>
    <mergeCell ref="A5:B5"/>
    <mergeCell ref="D13:L13"/>
    <mergeCell ref="D7:L7"/>
    <mergeCell ref="D5:L5"/>
    <mergeCell ref="D15:K15"/>
    <mergeCell ref="A16:B16"/>
  </mergeCells>
  <conditionalFormatting sqref="A5:B5">
    <cfRule type="containsText" dxfId="0" priority="1" operator="containsText" text="Selecione o lote para cálculo da simulação">
      <formula>NOT(ISERROR(SEARCH("Selecione o lote para cálculo da simulação",A5)))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custom" operator="greaterThanOrEqual" allowBlank="1" showInputMessage="1" showErrorMessage="1" error="Apenas para veículos dos lotes 3 a 5" xr:uid="{00000000-0002-0000-0000-000000000000}">
          <x14:formula1>
            <xm:f>IF(OR(A5=Parâmetros!$A$5,A5=Parâmetros!$A$6,A5=Parâmetros!$A$7),B10,"0")</xm:f>
          </x14:formula1>
          <xm:sqref>B10</xm:sqref>
        </x14:dataValidation>
        <x14:dataValidation type="list" allowBlank="1" showInputMessage="1" showErrorMessage="1" xr:uid="{00000000-0002-0000-0000-000001000000}">
          <x14:formula1>
            <xm:f>Parâmetros!$A$2:$A$7</xm:f>
          </x14:formula1>
          <xm:sqref>A5:B5</xm:sqref>
        </x14:dataValidation>
        <x14:dataValidation type="custom" operator="greaterThanOrEqual" allowBlank="1" showInputMessage="1" showErrorMessage="1" error="Apenas para veículos dos lotes 2 a 5" xr:uid="{00000000-0002-0000-0000-000002000000}">
          <x14:formula1>
            <xm:f>IF(OR(A5=Parâmetros!$A$4,A5=Parâmetros!$A$5,A5=Parâmetros!$A$6,A5=Parâmetros!$A$7),IF(B13&gt;=0,B13,"0"),"0")</xm:f>
          </x14:formula1>
          <xm:sqref>B13</xm:sqref>
        </x14:dataValidation>
        <x14:dataValidation type="custom" allowBlank="1" showInputMessage="1" showErrorMessage="1" error="Apenas para veículos dos lotes 2 a 5" xr:uid="{79B4CBA3-187F-485B-B222-AA79EE5BA227}">
          <x14:formula1>
            <xm:f>IF(OR(A5=Parâmetros!$A$4,A5=Parâmetros!$A$5,A5=Parâmetros!$A$6,A5=Parâmetros!$A$7),IF(B15&gt;=0,B15,"0"),"0")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showGridLines="0" zoomScaleNormal="100" workbookViewId="0">
      <selection activeCell="D5" sqref="D5"/>
    </sheetView>
  </sheetViews>
  <sheetFormatPr defaultRowHeight="15" x14ac:dyDescent="0.25"/>
  <cols>
    <col min="1" max="1" width="72.28515625" style="2" customWidth="1"/>
    <col min="2" max="4" width="17.7109375" style="2" customWidth="1"/>
    <col min="5" max="16384" width="9.140625" style="2"/>
  </cols>
  <sheetData>
    <row r="1" spans="1:4" ht="36.75" customHeight="1" x14ac:dyDescent="0.25">
      <c r="A1" s="1" t="s">
        <v>4</v>
      </c>
      <c r="B1" s="1" t="s">
        <v>5</v>
      </c>
      <c r="C1" s="1" t="s">
        <v>12</v>
      </c>
      <c r="D1" s="1" t="s">
        <v>11</v>
      </c>
    </row>
    <row r="2" spans="1:4" ht="16.5" customHeight="1" x14ac:dyDescent="0.25">
      <c r="A2" s="4" t="s">
        <v>16</v>
      </c>
      <c r="B2" s="3"/>
      <c r="C2" s="3"/>
      <c r="D2" s="3"/>
    </row>
    <row r="3" spans="1:4" ht="45" x14ac:dyDescent="0.25">
      <c r="A3" s="2" t="s">
        <v>6</v>
      </c>
      <c r="B3" s="3">
        <v>200.63</v>
      </c>
      <c r="C3" s="3">
        <v>0</v>
      </c>
      <c r="D3" s="3">
        <v>0</v>
      </c>
    </row>
    <row r="4" spans="1:4" ht="30" x14ac:dyDescent="0.25">
      <c r="A4" s="2" t="s">
        <v>10</v>
      </c>
      <c r="B4" s="3">
        <v>698</v>
      </c>
      <c r="C4" s="3">
        <v>120</v>
      </c>
      <c r="D4" s="3">
        <v>0</v>
      </c>
    </row>
    <row r="5" spans="1:4" ht="45" x14ac:dyDescent="0.25">
      <c r="A5" s="2" t="s">
        <v>7</v>
      </c>
      <c r="B5" s="3">
        <v>842.66</v>
      </c>
      <c r="C5" s="3">
        <v>120</v>
      </c>
      <c r="D5" s="3">
        <v>4.2</v>
      </c>
    </row>
    <row r="6" spans="1:4" ht="45" x14ac:dyDescent="0.25">
      <c r="A6" s="2" t="s">
        <v>8</v>
      </c>
      <c r="B6" s="3">
        <v>1314.38</v>
      </c>
      <c r="C6" s="3">
        <v>120</v>
      </c>
      <c r="D6" s="3">
        <v>5.2</v>
      </c>
    </row>
    <row r="7" spans="1:4" ht="45" x14ac:dyDescent="0.25">
      <c r="A7" s="2" t="s">
        <v>9</v>
      </c>
      <c r="B7" s="3">
        <v>1613.18</v>
      </c>
      <c r="C7" s="3">
        <v>120</v>
      </c>
      <c r="D7" s="3">
        <v>8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d906d-893e-450a-bf46-42ac705c8345" xsi:nil="true"/>
    <lcf76f155ced4ddcb4097134ff3c332f xmlns="82180ce2-d8eb-4629-b19c-53e44b4df1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A7DB1CE90EB409D18CFF2868D6091" ma:contentTypeVersion="15" ma:contentTypeDescription="Crie um novo documento." ma:contentTypeScope="" ma:versionID="b950b71ff4f7633604d5eaadc17ab83c">
  <xsd:schema xmlns:xsd="http://www.w3.org/2001/XMLSchema" xmlns:xs="http://www.w3.org/2001/XMLSchema" xmlns:p="http://schemas.microsoft.com/office/2006/metadata/properties" xmlns:ns2="82180ce2-d8eb-4629-b19c-53e44b4df1c6" xmlns:ns3="f8cd906d-893e-450a-bf46-42ac705c8345" targetNamespace="http://schemas.microsoft.com/office/2006/metadata/properties" ma:root="true" ma:fieldsID="7f799320f6a76684ec63cc3800aac395" ns2:_="" ns3:_="">
    <xsd:import namespace="82180ce2-d8eb-4629-b19c-53e44b4df1c6"/>
    <xsd:import namespace="f8cd906d-893e-450a-bf46-42ac705c83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80ce2-d8eb-4629-b19c-53e44b4df1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5a2c0b0-6a54-41ce-9b89-603861ab07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d906d-893e-450a-bf46-42ac705c834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c7b2d27-446a-4d8f-bbbd-4f750f100319}" ma:internalName="TaxCatchAll" ma:showField="CatchAllData" ma:web="f8cd906d-893e-450a-bf46-42ac705c83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61A6C-9ACB-4132-B141-8FC62DF7A7C7}">
  <ds:schemaRefs>
    <ds:schemaRef ds:uri="http://schemas.microsoft.com/office/2006/metadata/properties"/>
    <ds:schemaRef ds:uri="http://schemas.microsoft.com/office/infopath/2007/PartnerControls"/>
    <ds:schemaRef ds:uri="f8cd906d-893e-450a-bf46-42ac705c8345"/>
    <ds:schemaRef ds:uri="82180ce2-d8eb-4629-b19c-53e44b4df1c6"/>
  </ds:schemaRefs>
</ds:datastoreItem>
</file>

<file path=customXml/itemProps2.xml><?xml version="1.0" encoding="utf-8"?>
<ds:datastoreItem xmlns:ds="http://schemas.openxmlformats.org/officeDocument/2006/customXml" ds:itemID="{2FA8D970-A665-4565-AC63-D53A4DAB1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180ce2-d8eb-4629-b19c-53e44b4df1c6"/>
    <ds:schemaRef ds:uri="f8cd906d-893e-450a-bf46-42ac705c8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B236A-3AF1-419E-A221-6AEFD005FD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</vt:lpstr>
      <vt:lpstr>Parâmetros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0x010100CB5A7DB1CE90EB409D18CFF2868D6091</vt:lpwstr>
  </property>
  <property fmtid="{D5CDD505-2E9C-101B-9397-08002B2CF9AE}" pid="3" name="MediaServiceImageTags">
    <vt:lpwstr/>
  </property>
</Properties>
</file>